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44" i="5" l="1"/>
  <c r="R44" i="5"/>
  <c r="S44" i="5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T49" i="5" l="1"/>
  <c r="T48" i="5"/>
  <c r="T47" i="5"/>
  <c r="T46" i="5"/>
  <c r="T45" i="5"/>
  <c r="T44" i="5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<sst xmlns="http://schemas.openxmlformats.org/spreadsheetml/2006/main" count="313" uniqueCount="137">
  <si>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</si>
  <si>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</si>
  <si>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</si>
  <si>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</si>
  <si>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</si>
  <si>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</si>
  <si>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</si>
  <si>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</si>
  <si>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</si>
  <si>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</si>
  <si>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</si>
  <si>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</si>
  <si>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</si>
  <si>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</si>
  <si>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</si>
  <si>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</si>
  <si>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</si>
  <si>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</si>
  <si>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</si>
  <si>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</si>
  <si>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</si>
  <si>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</si>
  <si>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</si>
  <si>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</si>
  <si>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</si>
  <si>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</si>
  <si>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</si>
  <si>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</si>
  <si>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</si>
  <si>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</si>
  <si>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</si>
  <si>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</si>
  <si>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</si>
  <si>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</si>
  <si>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</si>
  <si>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</si>
  <si>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</si>
  <si>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</si>
  <si>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</si>
  <si>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</si>
  <si>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</si>
  <si>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</si>
  <si>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</si>
  <si>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</si>
  <si>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</si>
  <si>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</si>
  <si>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</si>
  <si>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</si>
  <si>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</si>
  <si>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</si>
  <si>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</si>
  <si>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</si>
  <si>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</si>
  <si>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</si>
  <si>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เด็กชาย</t>
  </si>
  <si>
    <t>คำศรี</t>
  </si>
  <si>
    <t>ละมูล</t>
  </si>
  <si>
    <t>เด็กหญิง</t>
  </si>
  <si>
    <t>ลำดับที่</t>
  </si>
  <si>
    <t>ธีรศักดิ์</t>
  </si>
  <si>
    <t>กัลยา</t>
  </si>
  <si>
    <t>จุฑามาศ</t>
  </si>
  <si>
    <t>สรวิศ</t>
  </si>
  <si>
    <t>ไชยสัตย์</t>
  </si>
  <si>
    <t>ยอดสิงห์</t>
  </si>
  <si>
    <t>ชัยวัฒน์</t>
  </si>
  <si>
    <t>ศิลาคำ</t>
  </si>
  <si>
    <t>กฤษฎา</t>
  </si>
  <si>
    <t>บุญพอ</t>
  </si>
  <si>
    <t>จักรภัทร</t>
  </si>
  <si>
    <t>ศรีพันธ์</t>
  </si>
  <si>
    <t>ฉันทวัฒน์</t>
  </si>
  <si>
    <t>พายุพัด</t>
  </si>
  <si>
    <t>ศิริวัฒน์</t>
  </si>
  <si>
    <t>ณัฐเดช</t>
  </si>
  <si>
    <t>บุญชิต</t>
  </si>
  <si>
    <t>ทวีชัย</t>
  </si>
  <si>
    <t>คำผุย</t>
  </si>
  <si>
    <t>ธีรภัทร์</t>
  </si>
  <si>
    <t>ทองเหลือ</t>
  </si>
  <si>
    <t>นรากร</t>
  </si>
  <si>
    <t>โคสา</t>
  </si>
  <si>
    <t>พงษ์เจริญ</t>
  </si>
  <si>
    <t>บัวภา</t>
  </si>
  <si>
    <t>ภัทรดนัย</t>
  </si>
  <si>
    <t>พวงอินทร์</t>
  </si>
  <si>
    <t>อารีพงศ์</t>
  </si>
  <si>
    <t>เสฏฐวุฒิ</t>
  </si>
  <si>
    <t>พงษ์เพชร</t>
  </si>
  <si>
    <t>อภิรักษ์</t>
  </si>
  <si>
    <t>ทองสลับ</t>
  </si>
  <si>
    <t>นัฐริกา</t>
  </si>
  <si>
    <t>อุลัยพันธ์</t>
  </si>
  <si>
    <t>กนกพัชร</t>
  </si>
  <si>
    <t>อินอร่าม</t>
  </si>
  <si>
    <t>กนิษฐา</t>
  </si>
  <si>
    <t>ทองดี</t>
  </si>
  <si>
    <t>วงจำปา</t>
  </si>
  <si>
    <t>กาญจนา</t>
  </si>
  <si>
    <t>บุญสาง</t>
  </si>
  <si>
    <t>กานติมา</t>
  </si>
  <si>
    <t>บัวแก้ว</t>
  </si>
  <si>
    <t>จรรยาพร</t>
  </si>
  <si>
    <t>วงษ์ขันธ์</t>
  </si>
  <si>
    <t>จาดนอก</t>
  </si>
  <si>
    <t>ชมภูนุช</t>
  </si>
  <si>
    <t>นามลิ</t>
  </si>
  <si>
    <t>ชัญญาพัทธ์</t>
  </si>
  <si>
    <t>ญาดารัตน์</t>
  </si>
  <si>
    <t>บุญประชม</t>
  </si>
  <si>
    <t>ณัฐธีรา</t>
  </si>
  <si>
    <t>ทินณประภา</t>
  </si>
  <si>
    <t>อ่อนทรวง</t>
  </si>
  <si>
    <t>ปทิตตา</t>
  </si>
  <si>
    <t>ทองวรณ์</t>
  </si>
  <si>
    <t>ประกายกาญจน์</t>
  </si>
  <si>
    <t>โนนสังข์</t>
  </si>
  <si>
    <t>ปาริฉัตร</t>
  </si>
  <si>
    <t>เพชรดี</t>
  </si>
  <si>
    <t>แพรพันธ์</t>
  </si>
  <si>
    <t>ตนะวิไชย</t>
  </si>
  <si>
    <t>ภัทรภรณ์</t>
  </si>
  <si>
    <t>รัตติยา</t>
  </si>
  <si>
    <t>เอืองไชยสงค์</t>
  </si>
  <si>
    <t>รัตนาพร</t>
  </si>
  <si>
    <t>ธรรมนิยม</t>
  </si>
  <si>
    <t>สยุมพร</t>
  </si>
  <si>
    <t>ผาสุข</t>
  </si>
  <si>
    <t>สิริยาภรณ์</t>
  </si>
  <si>
    <t>พิมะกร</t>
  </si>
  <si>
    <t>สุณิชา</t>
  </si>
  <si>
    <t>ประดับศรี</t>
  </si>
  <si>
    <t>อภิชญา</t>
  </si>
  <si>
    <t>ไชยโยธา</t>
  </si>
  <si>
    <t>อุบลวรรณ</t>
  </si>
  <si>
    <t>ศิลาชัย</t>
  </si>
  <si>
    <t>ชั้นมัธยมศึกษาปีที่ 2/8 ครูผู้ประเมิน  นายลิน  ยิ่งดี  และนางอาภาภรณ์  สถิตย์รัศมี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</si>
</sst>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0</xdr:colOff>
      <xdr:row>4</xdr:row>
      <xdr:rowOff>9525</xdr:rowOff>
    </xdr:from>
    <xdr:to>
      <xdr:col>19</xdr:col>
      <xdr:colOff>561975</xdr:colOff>
      <xdr:row>15</xdr:row>
      <xdr:rowOff>47625</xdr:rowOff>
    </xdr:to>
    <xdr:sp macro="" textlink="">
      <xdr:nvSpPr>
        <xdr:cNvPr id="58" name="TextBox 57"/>
        <xdr:cNvSpPr txBox="1"/>
      </xdr:nvSpPr>
      <xdr:spPr>
        <a:xfrm>
          <a:off x="7191375" y="2266950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69" t="s">
        <v>53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70"/>
    </row>
    <row r="2" spans="1:23" ht="24.75" thickBot="1" x14ac:dyDescent="0.6">
      <c r="A2" s="81" t="s">
        <v>136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3" ht="222.75" customHeight="1" x14ac:dyDescent="0.55000000000000004">
      <c r="A3" s="79" t="s">
        <v>58</v>
      </c>
      <c r="B3" s="76" t="s">
        <v>0</v>
      </c>
      <c r="C3" s="77"/>
      <c r="D3" s="78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0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54</v>
      </c>
      <c r="C5" s="4" t="s">
        <v>67</v>
      </c>
      <c r="D5" s="13" t="s">
        <v>68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54</v>
      </c>
      <c r="C6" s="7" t="s">
        <v>69</v>
      </c>
      <c r="D6" s="14" t="s">
        <v>70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54</v>
      </c>
      <c r="C7" s="7" t="s">
        <v>71</v>
      </c>
      <c r="D7" s="14" t="s">
        <v>72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3" si="4">SUM(E7:P7)</f>
        <v>0</v>
      </c>
      <c r="R7" s="43">
        <f t="shared" ref="R7:R43" si="5">(Q7/12)</f>
        <v>0</v>
      </c>
      <c r="S7" s="43">
        <f t="shared" ref="S7:S43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54</v>
      </c>
      <c r="C8" s="7" t="s">
        <v>65</v>
      </c>
      <c r="D8" s="14" t="s">
        <v>73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54</v>
      </c>
      <c r="C9" s="7" t="s">
        <v>74</v>
      </c>
      <c r="D9" s="14" t="s">
        <v>75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54</v>
      </c>
      <c r="C10" s="7" t="s">
        <v>76</v>
      </c>
      <c r="D10" s="14" t="s">
        <v>77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54</v>
      </c>
      <c r="C11" s="7" t="s">
        <v>78</v>
      </c>
      <c r="D11" s="14" t="s">
        <v>79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54</v>
      </c>
      <c r="C12" s="7" t="s">
        <v>59</v>
      </c>
      <c r="D12" s="14" t="s">
        <v>56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54</v>
      </c>
      <c r="C13" s="7" t="s">
        <v>80</v>
      </c>
      <c r="D13" s="14" t="s">
        <v>81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54</v>
      </c>
      <c r="C14" s="7" t="s">
        <v>82</v>
      </c>
      <c r="D14" s="14" t="s">
        <v>83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54</v>
      </c>
      <c r="C15" s="7" t="s">
        <v>84</v>
      </c>
      <c r="D15" s="14" t="s">
        <v>85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54</v>
      </c>
      <c r="C16" s="7" t="s">
        <v>62</v>
      </c>
      <c r="D16" s="14" t="s">
        <v>86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54</v>
      </c>
      <c r="C17" s="7" t="s">
        <v>87</v>
      </c>
      <c r="D17" s="14" t="s">
        <v>88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54</v>
      </c>
      <c r="C18" s="7" t="s">
        <v>89</v>
      </c>
      <c r="D18" s="14" t="s">
        <v>90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57</v>
      </c>
      <c r="C19" s="7" t="s">
        <v>91</v>
      </c>
      <c r="D19" s="14" t="s">
        <v>92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57</v>
      </c>
      <c r="C20" s="7" t="s">
        <v>93</v>
      </c>
      <c r="D20" s="14" t="s">
        <v>94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57</v>
      </c>
      <c r="C21" s="7" t="s">
        <v>95</v>
      </c>
      <c r="D21" s="14" t="s">
        <v>96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57</v>
      </c>
      <c r="C22" s="7" t="s">
        <v>60</v>
      </c>
      <c r="D22" s="14" t="s">
        <v>97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57</v>
      </c>
      <c r="C23" s="7" t="s">
        <v>98</v>
      </c>
      <c r="D23" s="14" t="s">
        <v>99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57</v>
      </c>
      <c r="C24" s="7" t="s">
        <v>100</v>
      </c>
      <c r="D24" s="14" t="s">
        <v>101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57</v>
      </c>
      <c r="C25" s="7" t="s">
        <v>102</v>
      </c>
      <c r="D25" s="14" t="s">
        <v>55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57</v>
      </c>
      <c r="C26" s="7" t="s">
        <v>61</v>
      </c>
      <c r="D26" s="14" t="s">
        <v>103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57</v>
      </c>
      <c r="C27" s="7" t="s">
        <v>61</v>
      </c>
      <c r="D27" s="14" t="s">
        <v>104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57</v>
      </c>
      <c r="C28" s="7" t="s">
        <v>105</v>
      </c>
      <c r="D28" s="14" t="s">
        <v>106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57</v>
      </c>
      <c r="C29" s="7" t="s">
        <v>107</v>
      </c>
      <c r="D29" s="14" t="s">
        <v>66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57</v>
      </c>
      <c r="C30" s="7" t="s">
        <v>108</v>
      </c>
      <c r="D30" s="14" t="s">
        <v>109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57</v>
      </c>
      <c r="C31" s="7" t="s">
        <v>110</v>
      </c>
      <c r="D31" s="14" t="s">
        <v>63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57</v>
      </c>
      <c r="C32" s="7" t="s">
        <v>111</v>
      </c>
      <c r="D32" s="14" t="s">
        <v>112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57</v>
      </c>
      <c r="C33" s="7" t="s">
        <v>113</v>
      </c>
      <c r="D33" s="14" t="s">
        <v>114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57</v>
      </c>
      <c r="C34" s="7" t="s">
        <v>115</v>
      </c>
      <c r="D34" s="14" t="s">
        <v>116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57</v>
      </c>
      <c r="C35" s="7" t="s">
        <v>117</v>
      </c>
      <c r="D35" s="14" t="s">
        <v>118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57</v>
      </c>
      <c r="C36" s="7" t="s">
        <v>119</v>
      </c>
      <c r="D36" s="14" t="s">
        <v>120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57</v>
      </c>
      <c r="C37" s="7" t="s">
        <v>121</v>
      </c>
      <c r="D37" s="14" t="s">
        <v>64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57</v>
      </c>
      <c r="C38" s="7" t="s">
        <v>122</v>
      </c>
      <c r="D38" s="14" t="s">
        <v>123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57</v>
      </c>
      <c r="C39" s="7" t="s">
        <v>124</v>
      </c>
      <c r="D39" s="14" t="s">
        <v>125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57</v>
      </c>
      <c r="C40" s="7" t="s">
        <v>126</v>
      </c>
      <c r="D40" s="14" t="s">
        <v>127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57</v>
      </c>
      <c r="C41" s="7" t="s">
        <v>128</v>
      </c>
      <c r="D41" s="14" t="s">
        <v>129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57</v>
      </c>
      <c r="C42" s="7" t="s">
        <v>130</v>
      </c>
      <c r="D42" s="14" t="s">
        <v>131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57</v>
      </c>
      <c r="C43" s="7" t="s">
        <v>132</v>
      </c>
      <c r="D43" s="14" t="s">
        <v>133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 t="s">
        <v>57</v>
      </c>
      <c r="C44" s="7" t="s">
        <v>134</v>
      </c>
      <c r="D44" s="14" t="s">
        <v>135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3">
        <f t="shared" ref="Q44" si="8">SUM(E44:P44)</f>
        <v>0</v>
      </c>
      <c r="R44" s="43">
        <f t="shared" ref="R44" si="9">(Q44/12)</f>
        <v>0</v>
      </c>
      <c r="S44" s="43">
        <f t="shared" ref="S44" si="10">(Q44*100/36)</f>
        <v>0</v>
      </c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72" t="s">
        <v>13</v>
      </c>
      <c r="G57" s="72"/>
      <c r="H57" s="72"/>
      <c r="I57" s="72"/>
      <c r="J57" s="72"/>
      <c r="K57" s="72"/>
      <c r="L57" s="72"/>
      <c r="M57" s="72"/>
      <c r="N57" s="72"/>
      <c r="O57" s="73">
        <f>COUNTIF((S5:S54),"&lt;50")</f>
        <v>40</v>
      </c>
      <c r="P57" s="73"/>
      <c r="Q57" s="51" t="s">
        <v>4</v>
      </c>
    </row>
    <row r="58" spans="1:48" ht="18" customHeight="1" x14ac:dyDescent="0.55000000000000004">
      <c r="C58" s="52" t="s">
        <v>5</v>
      </c>
      <c r="F58" s="72" t="s">
        <v>6</v>
      </c>
      <c r="G58" s="72"/>
      <c r="H58" s="72"/>
      <c r="I58" s="72"/>
      <c r="J58" s="72"/>
      <c r="K58" s="72"/>
      <c r="L58" s="72"/>
      <c r="M58" s="72"/>
      <c r="N58" s="72"/>
      <c r="O58" s="73">
        <f>COUNTIF((S5:S54),"&lt;60")-COUNTIF((S5:S54),"&lt;50")</f>
        <v>0</v>
      </c>
      <c r="P58" s="73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72" t="s">
        <v>8</v>
      </c>
      <c r="G59" s="72"/>
      <c r="H59" s="72"/>
      <c r="I59" s="72"/>
      <c r="J59" s="72"/>
      <c r="K59" s="72"/>
      <c r="L59" s="72"/>
      <c r="M59" s="72"/>
      <c r="N59" s="72"/>
      <c r="O59" s="73">
        <f>COUNTIF((S5:S54),"&lt;70")-COUNTIF((S5:S54),"&lt;60")</f>
        <v>0</v>
      </c>
      <c r="P59" s="73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72" t="s">
        <v>9</v>
      </c>
      <c r="G60" s="72"/>
      <c r="H60" s="72"/>
      <c r="I60" s="72"/>
      <c r="J60" s="72"/>
      <c r="K60" s="72"/>
      <c r="L60" s="72"/>
      <c r="M60" s="72"/>
      <c r="N60" s="72"/>
      <c r="O60" s="73">
        <f>COUNTIF((S5:S54),"&lt;80")-COUNTIF((S5:S54),"&lt;70")</f>
        <v>0</v>
      </c>
      <c r="P60" s="73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82" t="s">
        <v>11</v>
      </c>
      <c r="G61" s="82"/>
      <c r="H61" s="82"/>
      <c r="I61" s="82"/>
      <c r="J61" s="82"/>
      <c r="K61" s="82"/>
      <c r="L61" s="82"/>
      <c r="M61" s="82"/>
      <c r="N61" s="82"/>
      <c r="O61" s="73">
        <f>COUNTIF(S5:S54,"&gt;79")</f>
        <v>0</v>
      </c>
      <c r="P61" s="73"/>
      <c r="Q61" s="51" t="s">
        <v>4</v>
      </c>
    </row>
    <row r="62" spans="1:48" ht="20.25" customHeight="1" thickBot="1" x14ac:dyDescent="0.6">
      <c r="E62" s="55"/>
      <c r="F62" s="75" t="s">
        <v>51</v>
      </c>
      <c r="G62" s="75"/>
      <c r="H62" s="75"/>
      <c r="I62" s="75"/>
      <c r="J62" s="75"/>
      <c r="K62" s="75"/>
      <c r="L62" s="75"/>
      <c r="M62" s="75"/>
      <c r="N62" s="2"/>
      <c r="O62" s="74">
        <f>SUM(O57:O61)</f>
        <v>40</v>
      </c>
      <c r="P62" s="74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</row>
    <row r="69" spans="4:48" x14ac:dyDescent="0.55000000000000004"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</row>
  </sheetData>
  <mergeCells count="18"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  <mergeCell ref="A3:A4"/>
    <mergeCell ref="A2:T2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1" t="s">
        <v>52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20" ht="24.75" thickBot="1" x14ac:dyDescent="0.6">
      <c r="A2" s="81" t="s">
        <v>136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54</v>
      </c>
      <c r="C5" s="4" t="s">
        <v>67</v>
      </c>
      <c r="D5" s="5" t="s">
        <v>68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54</v>
      </c>
      <c r="C6" s="7" t="s">
        <v>69</v>
      </c>
      <c r="D6" s="8" t="s">
        <v>70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54</v>
      </c>
      <c r="C7" s="7" t="s">
        <v>71</v>
      </c>
      <c r="D7" s="8" t="s">
        <v>72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54</v>
      </c>
      <c r="C8" s="7" t="s">
        <v>65</v>
      </c>
      <c r="D8" s="8" t="s">
        <v>73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54</v>
      </c>
      <c r="C9" s="7" t="s">
        <v>74</v>
      </c>
      <c r="D9" s="8" t="s">
        <v>75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54</v>
      </c>
      <c r="C10" s="7" t="s">
        <v>76</v>
      </c>
      <c r="D10" s="8" t="s">
        <v>77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54</v>
      </c>
      <c r="C11" s="7" t="s">
        <v>78</v>
      </c>
      <c r="D11" s="8" t="s">
        <v>79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54</v>
      </c>
      <c r="C12" s="7" t="s">
        <v>59</v>
      </c>
      <c r="D12" s="8" t="s">
        <v>56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54</v>
      </c>
      <c r="C13" s="7" t="s">
        <v>80</v>
      </c>
      <c r="D13" s="8" t="s">
        <v>81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54</v>
      </c>
      <c r="C14" s="7" t="s">
        <v>82</v>
      </c>
      <c r="D14" s="8" t="s">
        <v>83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54</v>
      </c>
      <c r="C15" s="7" t="s">
        <v>84</v>
      </c>
      <c r="D15" s="8" t="s">
        <v>85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54</v>
      </c>
      <c r="C16" s="7" t="s">
        <v>62</v>
      </c>
      <c r="D16" s="8" t="s">
        <v>86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54</v>
      </c>
      <c r="C17" s="7" t="s">
        <v>87</v>
      </c>
      <c r="D17" s="8" t="s">
        <v>88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54</v>
      </c>
      <c r="C18" s="7" t="s">
        <v>89</v>
      </c>
      <c r="D18" s="8" t="s">
        <v>90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57</v>
      </c>
      <c r="C19" s="7" t="s">
        <v>91</v>
      </c>
      <c r="D19" s="8" t="s">
        <v>92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57</v>
      </c>
      <c r="C20" s="7" t="s">
        <v>93</v>
      </c>
      <c r="D20" s="8" t="s">
        <v>94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57</v>
      </c>
      <c r="C21" s="7" t="s">
        <v>95</v>
      </c>
      <c r="D21" s="8" t="s">
        <v>96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57</v>
      </c>
      <c r="C22" s="7" t="s">
        <v>60</v>
      </c>
      <c r="D22" s="8" t="s">
        <v>97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57</v>
      </c>
      <c r="C23" s="7" t="s">
        <v>98</v>
      </c>
      <c r="D23" s="8" t="s">
        <v>99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57</v>
      </c>
      <c r="C24" s="7" t="s">
        <v>100</v>
      </c>
      <c r="D24" s="8" t="s">
        <v>101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57</v>
      </c>
      <c r="C25" s="7" t="s">
        <v>102</v>
      </c>
      <c r="D25" s="8" t="s">
        <v>55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57</v>
      </c>
      <c r="C26" s="7" t="s">
        <v>61</v>
      </c>
      <c r="D26" s="8" t="s">
        <v>103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57</v>
      </c>
      <c r="C27" s="7" t="s">
        <v>61</v>
      </c>
      <c r="D27" s="8" t="s">
        <v>104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57</v>
      </c>
      <c r="C28" s="7" t="s">
        <v>105</v>
      </c>
      <c r="D28" s="8" t="s">
        <v>106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57</v>
      </c>
      <c r="C29" s="7" t="s">
        <v>107</v>
      </c>
      <c r="D29" s="8" t="s">
        <v>66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57</v>
      </c>
      <c r="C30" s="7" t="s">
        <v>108</v>
      </c>
      <c r="D30" s="8" t="s">
        <v>109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57</v>
      </c>
      <c r="C31" s="7" t="s">
        <v>110</v>
      </c>
      <c r="D31" s="8" t="s">
        <v>63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57</v>
      </c>
      <c r="C32" s="7" t="s">
        <v>111</v>
      </c>
      <c r="D32" s="8" t="s">
        <v>112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57</v>
      </c>
      <c r="C33" s="7" t="s">
        <v>113</v>
      </c>
      <c r="D33" s="8" t="s">
        <v>114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57</v>
      </c>
      <c r="C34" s="7" t="s">
        <v>115</v>
      </c>
      <c r="D34" s="8" t="s">
        <v>116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57</v>
      </c>
      <c r="C35" s="7" t="s">
        <v>117</v>
      </c>
      <c r="D35" s="8" t="s">
        <v>118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57</v>
      </c>
      <c r="C36" s="7" t="s">
        <v>119</v>
      </c>
      <c r="D36" s="8" t="s">
        <v>120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57</v>
      </c>
      <c r="C37" s="7" t="s">
        <v>121</v>
      </c>
      <c r="D37" s="8" t="s">
        <v>64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57</v>
      </c>
      <c r="C38" s="7" t="s">
        <v>122</v>
      </c>
      <c r="D38" s="8" t="s">
        <v>123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57</v>
      </c>
      <c r="C39" s="7" t="s">
        <v>124</v>
      </c>
      <c r="D39" s="8" t="s">
        <v>125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57</v>
      </c>
      <c r="C40" s="7" t="s">
        <v>126</v>
      </c>
      <c r="D40" s="8" t="s">
        <v>127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57</v>
      </c>
      <c r="C41" s="7" t="s">
        <v>128</v>
      </c>
      <c r="D41" s="8" t="s">
        <v>129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57</v>
      </c>
      <c r="C42" s="7" t="s">
        <v>130</v>
      </c>
      <c r="D42" s="8" t="s">
        <v>131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57</v>
      </c>
      <c r="C43" s="7" t="s">
        <v>132</v>
      </c>
      <c r="D43" s="8" t="s">
        <v>133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 t="s">
        <v>57</v>
      </c>
      <c r="C44" s="7" t="s">
        <v>134</v>
      </c>
      <c r="D44" s="8" t="s">
        <v>135</v>
      </c>
      <c r="E44" s="61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60">
        <f t="shared" si="0"/>
        <v>0</v>
      </c>
      <c r="N44" s="44" t="str">
        <f t="shared" si="1"/>
        <v>ไม่ผ่าน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40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5" t="s">
        <v>51</v>
      </c>
      <c r="F61" s="75"/>
      <c r="G61" s="75"/>
      <c r="H61" s="75"/>
      <c r="I61" s="12"/>
      <c r="J61" s="64">
        <f>SUM(J57:J60)</f>
        <v>40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2017-11-30T05:36:59Z</dcterms:modified>
</cp:coreProperties>
</file>